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222202 TRASFORMAZIONE\Decreto concessione\"/>
    </mc:Choice>
  </mc:AlternateContent>
  <xr:revisionPtr revIDLastSave="0" documentId="13_ncr:1_{AF3061A3-6A53-4428-941E-F346898E8E8C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U35" i="1"/>
  <c r="T35" i="1"/>
  <c r="S35" i="1"/>
  <c r="Q35" i="1"/>
  <c r="O35" i="1"/>
  <c r="P35" i="1"/>
  <c r="N35" i="1"/>
  <c r="M35" i="1"/>
  <c r="R35" i="1" l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35" i="1"/>
  <c r="K35" i="1"/>
  <c r="J35" i="1"/>
  <c r="O18" i="1" l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</calcChain>
</file>

<file path=xl/sharedStrings.xml><?xml version="1.0" encoding="utf-8"?>
<sst xmlns="http://schemas.openxmlformats.org/spreadsheetml/2006/main" count="193" uniqueCount="189">
  <si>
    <t>Beneficiario</t>
  </si>
  <si>
    <t>%</t>
  </si>
  <si>
    <t>Punteggio</t>
  </si>
  <si>
    <t>Spesa
richiesta</t>
  </si>
  <si>
    <t>Codice
pratica</t>
  </si>
  <si>
    <t>Spesa
ammessa</t>
  </si>
  <si>
    <t>n.</t>
  </si>
  <si>
    <t>Contributo concedibile</t>
  </si>
  <si>
    <t>Sede Legale</t>
  </si>
  <si>
    <t>Contributo concesso</t>
  </si>
  <si>
    <t>ALLEGATO A</t>
  </si>
  <si>
    <t>01271990432</t>
  </si>
  <si>
    <t>P.IVA</t>
  </si>
  <si>
    <t>CONTRIBUTO CONCESSO - quote e annualità</t>
  </si>
  <si>
    <t>Quota UE cap. 2160320058</t>
  </si>
  <si>
    <t>Quota Stato cap. 2160320059</t>
  </si>
  <si>
    <t>Quota Regione cap. 2160320060</t>
  </si>
  <si>
    <t>PN FEAMPA 2021-2027 Codice intervento 222202 - Trasformazione – DDD 161/APIM del 30/09/2024</t>
  </si>
  <si>
    <t>Protocollo arrivo domande</t>
  </si>
  <si>
    <t>CUP</t>
  </si>
  <si>
    <t>28/222202/24/MA</t>
  </si>
  <si>
    <t>17/222202/24/MA</t>
  </si>
  <si>
    <t>21/222202/24/MA</t>
  </si>
  <si>
    <t>10/222202/24/MA</t>
  </si>
  <si>
    <t>20/222202/24/MA</t>
  </si>
  <si>
    <t>07/222202/24/MA</t>
  </si>
  <si>
    <t>03/222202/24/MA</t>
  </si>
  <si>
    <t>12/222202/24/MA</t>
  </si>
  <si>
    <t>24/222202/24/MA</t>
  </si>
  <si>
    <t>01/222202/24/MA</t>
  </si>
  <si>
    <t>23/222202/24/MA</t>
  </si>
  <si>
    <t>08/222202/24/MA</t>
  </si>
  <si>
    <t>05/222202/24/MA</t>
  </si>
  <si>
    <t>13/222202/24/MA</t>
  </si>
  <si>
    <t>11/222202/24/MA</t>
  </si>
  <si>
    <t>18/222202/24/MA</t>
  </si>
  <si>
    <t>14/222202/24/MA</t>
  </si>
  <si>
    <t>15/222202/24/MA</t>
  </si>
  <si>
    <t>09/222202/24/MA</t>
  </si>
  <si>
    <t>25/222202/24/MA</t>
  </si>
  <si>
    <t>31/222202/24/MA</t>
  </si>
  <si>
    <t>04/222202/24/MA</t>
  </si>
  <si>
    <t>29/222202/24/MA</t>
  </si>
  <si>
    <t>22/222202/24/MA</t>
  </si>
  <si>
    <t>19/222202/24/MA</t>
  </si>
  <si>
    <t>02/222202/24/MA</t>
  </si>
  <si>
    <t>32/222202/24/MA</t>
  </si>
  <si>
    <t>06/222202/24/MA</t>
  </si>
  <si>
    <t>MARE PIU’ SRL</t>
  </si>
  <si>
    <t>NFS SRL</t>
  </si>
  <si>
    <t>AZ. AGRICOLA TROTICOLTURA EREDE ROSSI SILVIO DI ROSSI NICCOLA</t>
  </si>
  <si>
    <t>BALDI SRL</t>
  </si>
  <si>
    <t>TREVISANI PIETRO SRL</t>
  </si>
  <si>
    <t>ITTITALIA S.R.L.</t>
  </si>
  <si>
    <t>SOCIETA' COOPERATIVA PESCATORI MOLLUSCHICOLTORI-CO.PE.MO. - SOCIETA' COOPERATIVA</t>
  </si>
  <si>
    <t>MAXI FISH S.R.L.</t>
  </si>
  <si>
    <t>ITTICA DE DOMINICIS SRL</t>
  </si>
  <si>
    <t>NEW COPROMO S.R.L.</t>
  </si>
  <si>
    <t>ORGANIZZAZIONE PRODUTTORI MARINERIA SAMBENEDETTESE SOCIETA' COOPERATIVA A R.L.</t>
  </si>
  <si>
    <t>VONGOPLA' S.R.L.</t>
  </si>
  <si>
    <t>COPEMO S.R.L.</t>
  </si>
  <si>
    <t>I.C.I. INDUSTRIA CONSERVIERA ITTICA S.R.L.</t>
  </si>
  <si>
    <t>DI STEFANO SRL</t>
  </si>
  <si>
    <t>RECCHIONI PRIMO E ADOLFO SRL</t>
  </si>
  <si>
    <t>GERRE ITTICA SRL</t>
  </si>
  <si>
    <t>BLUESHARK SOCIETA' A RESPONSABILITA' LIMITATA</t>
  </si>
  <si>
    <t>GAUDENZI ANTONIO SRL</t>
  </si>
  <si>
    <t>SERFILIPPI S.R.L.</t>
  </si>
  <si>
    <t>GAETANI MARINO &amp; C. SNC</t>
  </si>
  <si>
    <t>ORGANIZZAZIONE PRODUTTORI PESCE AZZURRO ANCONA SOCIETA' COOPERATIVA</t>
  </si>
  <si>
    <t>CAMPOFILONI WLADIMIRO</t>
  </si>
  <si>
    <t>ITTICA DEL CONERO SOCIETA' COOPERATIVA</t>
  </si>
  <si>
    <t>ASSOCIAZIONE PRODUTTORI PESCA SOCIETA'
COOPERATIVA</t>
  </si>
  <si>
    <t>GASPARRONI PIER LUIGI S.N.C.</t>
  </si>
  <si>
    <t>BARBONI ENRICO E C. S.A.S.</t>
  </si>
  <si>
    <t>FAVA ATTILIO E CICCARELLI ROSANNA S.N.C.</t>
  </si>
  <si>
    <t>0130339-31/01/2025-APIM</t>
  </si>
  <si>
    <t>0112994-29/01/2025-APIM</t>
  </si>
  <si>
    <t>0116545-29/01/2025-APIM</t>
  </si>
  <si>
    <t>0074520-20/01/2025-APIM</t>
  </si>
  <si>
    <t>0114475-29/01/2025-APIM</t>
  </si>
  <si>
    <t>1616919-23/12/2024-APIM</t>
  </si>
  <si>
    <t>1595329-19/12/2024-APIM</t>
  </si>
  <si>
    <t>0101349-27/01/2025-APIM</t>
  </si>
  <si>
    <t>0124050-30/01/2025-APIM</t>
  </si>
  <si>
    <t>1427308-08/11/2024-APIM</t>
  </si>
  <si>
    <t>0123938-30/01/2025-APIM</t>
  </si>
  <si>
    <t>1617831-23/12/2024-APIM</t>
  </si>
  <si>
    <t>1596487-19/12/2024-APIM</t>
  </si>
  <si>
    <t>0107272-28/01/2025-APIM</t>
  </si>
  <si>
    <t>0075577-20/01/2025-APIM</t>
  </si>
  <si>
    <t>0113145-29/01/2025-APIM</t>
  </si>
  <si>
    <t>0107683-28/01/2025-APIM</t>
  </si>
  <si>
    <t>0110715-28/01/2025-APIM</t>
  </si>
  <si>
    <t>0031139-09/01/2025-APIM</t>
  </si>
  <si>
    <t>0126208-31/01/2025-APIM</t>
  </si>
  <si>
    <t>0132142-31/01/2025-APIM</t>
  </si>
  <si>
    <t>1596082-19/12/2024-APIM</t>
  </si>
  <si>
    <t>0131610-31/01/2025-APIM</t>
  </si>
  <si>
    <t>0118184-30/01/2025-APIM</t>
  </si>
  <si>
    <t>0114169-29/01/2025-APIM</t>
  </si>
  <si>
    <t>1430960-11/11/2024-APIM</t>
  </si>
  <si>
    <t>0132206-31/01/2025-APIM</t>
  </si>
  <si>
    <t>1601114-19/12/2024-APIM</t>
  </si>
  <si>
    <t>B12I24000200007</t>
  </si>
  <si>
    <t>B32I24000200007</t>
  </si>
  <si>
    <t>B52I24000310007</t>
  </si>
  <si>
    <t>B82I24000510007</t>
  </si>
  <si>
    <t>B72I24000290007</t>
  </si>
  <si>
    <t>B82I24000500007</t>
  </si>
  <si>
    <t>B82I24000480007</t>
  </si>
  <si>
    <t>B32I24000100007</t>
  </si>
  <si>
    <t>B92I24000070007</t>
  </si>
  <si>
    <t>B82I24000530007</t>
  </si>
  <si>
    <t>B32I24000090007</t>
  </si>
  <si>
    <t>B82I24000520007</t>
  </si>
  <si>
    <t>B52I24000300007</t>
  </si>
  <si>
    <t>B32I24000120007</t>
  </si>
  <si>
    <t>B12I24000180007</t>
  </si>
  <si>
    <t>B62I24000250007</t>
  </si>
  <si>
    <t>B22I24000150007</t>
  </si>
  <si>
    <t>B72I24000300007</t>
  </si>
  <si>
    <t>B82I24000490007</t>
  </si>
  <si>
    <t>B32I24000130007</t>
  </si>
  <si>
    <t>B32I24000170007</t>
  </si>
  <si>
    <t>B32I24000110007</t>
  </si>
  <si>
    <t>B62I24000260007</t>
  </si>
  <si>
    <t>B32I24000160007</t>
  </si>
  <si>
    <t>B32I24000150007</t>
  </si>
  <si>
    <t>B72I24000270007</t>
  </si>
  <si>
    <t>B72I24000320007</t>
  </si>
  <si>
    <t>B72I24000280007</t>
  </si>
  <si>
    <t>Via Einaudi 10, Ancona, 60125</t>
  </si>
  <si>
    <t>Via Gian Lorenzo Bernini 2, Morrovalle, MC, 62010</t>
  </si>
  <si>
    <t>Via Einaudi 14, Ancona, 60125</t>
  </si>
  <si>
    <t>Via San Lorenzo 28, Fermo, FM, 63900</t>
  </si>
  <si>
    <t>Via Arno ,7, Altidona, FM, 63824</t>
  </si>
  <si>
    <t>Via Ottantunesima Strada 9, Monteprandone, AP, 63076</t>
  </si>
  <si>
    <t>Via Madonna dei Calcinai, 2, Sefro, MC, 62030</t>
  </si>
  <si>
    <t>Via della Barchetta 8/bis - ter, Jesi, AN, 60035</t>
  </si>
  <si>
    <t>Via Pigafetta 16, San Benedetto del Tronto, AP, 63074</t>
  </si>
  <si>
    <t>Via Carlo Marx 1A - Fraz. Marina di Altidona, Altidona, FM, 63824</t>
  </si>
  <si>
    <t>Via Colombo 98, San Benedetto del Tronto, AP, 63074</t>
  </si>
  <si>
    <t>Via Pilo Biancalana 10-12, Fano, PU, 61032</t>
  </si>
  <si>
    <t>Via Venezia Giulia 4, San Benedetto del Tronto, AP, 63074</t>
  </si>
  <si>
    <t>Via Vittorio Alfieri 6, San Costanzo, PU, 61039</t>
  </si>
  <si>
    <t>Strada della Romagna 77-79, Gradara, PU, 61012</t>
  </si>
  <si>
    <t>Via Nave 3, Civitanova Marche, MC, 62012</t>
  </si>
  <si>
    <t>Via Concio 19/E, Camerano, AN, 60021</t>
  </si>
  <si>
    <t>Via Gorizia, 53, Alba Adriatica, TE, 64011</t>
  </si>
  <si>
    <t>Via Pilo Biancalana 14, FANO, PU, 61032</t>
  </si>
  <si>
    <t>Strada Adriatica Sud 44, FANO, PU, 61032</t>
  </si>
  <si>
    <t>Via Giuseppe Gianfranceschi 14, ANCONA, 60126</t>
  </si>
  <si>
    <t>Molo Mandracchio S.N., ANCONA, 60125</t>
  </si>
  <si>
    <t>Via dei Palmensi 38, Fermo, FM, 63900</t>
  </si>
  <si>
    <t>Scalo Molo Sud SNC, Ancona, 60125</t>
  </si>
  <si>
    <t>Via Sicilia 4, Civitanova Marche, MC, 62012</t>
  </si>
  <si>
    <t>Via Principe di Piemonte, 34, Civitanova Marche, MC, 62012</t>
  </si>
  <si>
    <t>Via Pisani, 35, Civitanova Marche, MC, 62012</t>
  </si>
  <si>
    <t>01562210441</t>
  </si>
  <si>
    <t>02317650444</t>
  </si>
  <si>
    <t>02158380424</t>
  </si>
  <si>
    <t>00508310448</t>
  </si>
  <si>
    <t>01776600445</t>
  </si>
  <si>
    <t>00215860420</t>
  </si>
  <si>
    <t>01953940432</t>
  </si>
  <si>
    <t>02287430447</t>
  </si>
  <si>
    <t>02337310417</t>
  </si>
  <si>
    <t>02519070441</t>
  </si>
  <si>
    <t>02300960412</t>
  </si>
  <si>
    <t>02894760426</t>
  </si>
  <si>
    <t>01134290418</t>
  </si>
  <si>
    <t>01639210440</t>
  </si>
  <si>
    <t>00322620436</t>
  </si>
  <si>
    <t>02643910421</t>
  </si>
  <si>
    <t>01845960671</t>
  </si>
  <si>
    <t>02535100412</t>
  </si>
  <si>
    <t>01439380419</t>
  </si>
  <si>
    <t>00568910673</t>
  </si>
  <si>
    <t>02631730427</t>
  </si>
  <si>
    <t>02034800447</t>
  </si>
  <si>
    <t>01432860425</t>
  </si>
  <si>
    <t>00171980428</t>
  </si>
  <si>
    <t>01976310431</t>
  </si>
  <si>
    <t>01128550439</t>
  </si>
  <si>
    <t>01336690431</t>
  </si>
  <si>
    <t>Annualità 2025 e 2026</t>
  </si>
  <si>
    <t>Totale annualità 2025</t>
  </si>
  <si>
    <r>
      <t xml:space="preserve">Totale annualità </t>
    </r>
    <r>
      <rPr>
        <sz val="10"/>
        <color rgb="FF000000"/>
        <rFont val="Calibri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</si>
</sst>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" fontId="3" fillId="3" borderId="2" xfId="1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4" fontId="4" fillId="3" borderId="2" xfId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vertical="center"/>
    </xf>
    <xf numFmtId="0" fontId="8" fillId="0" borderId="0" xfId="0" applyFont="1"/>
    <xf numFmtId="164" fontId="3" fillId="0" borderId="0" xfId="0" applyNumberFormat="1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64" fontId="2" fillId="3" borderId="19" xfId="3" applyNumberFormat="1" applyFont="1" applyFill="1" applyBorder="1" applyAlignment="1">
      <alignment horizontal="left" vertical="center" wrapText="1"/>
    </xf>
    <xf numFmtId="164" fontId="2" fillId="0" borderId="19" xfId="3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22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49" fontId="3" fillId="0" borderId="0" xfId="0" applyNumberFormat="1" applyFont="1"/>
    <xf numFmtId="49" fontId="3" fillId="0" borderId="23" xfId="0" applyNumberFormat="1" applyFont="1" applyBorder="1" applyAlignment="1">
      <alignment vertical="center"/>
    </xf>
    <xf numFmtId="49" fontId="3" fillId="0" borderId="24" xfId="0" applyNumberFormat="1" applyFont="1" applyBorder="1" applyAlignment="1">
      <alignment vertical="center"/>
    </xf>
    <xf numFmtId="49" fontId="4" fillId="3" borderId="24" xfId="0" applyNumberFormat="1" applyFont="1" applyFill="1" applyBorder="1" applyAlignment="1">
      <alignment vertical="center"/>
    </xf>
    <xf numFmtId="49" fontId="3" fillId="0" borderId="24" xfId="0" applyNumberFormat="1" applyFont="1" applyBorder="1" applyAlignment="1">
      <alignment vertical="center" wrapText="1"/>
    </xf>
    <xf numFmtId="164" fontId="2" fillId="0" borderId="1" xfId="3" applyNumberFormat="1" applyFont="1" applyBorder="1" applyAlignment="1">
      <alignment horizontal="left" vertical="center" wrapText="1"/>
    </xf>
    <xf numFmtId="164" fontId="2" fillId="0" borderId="29" xfId="3" applyNumberFormat="1" applyFont="1" applyBorder="1" applyAlignment="1">
      <alignment horizontal="left" vertical="center" wrapText="1"/>
    </xf>
    <xf numFmtId="164" fontId="2" fillId="3" borderId="24" xfId="3" applyNumberFormat="1" applyFont="1" applyFill="1" applyBorder="1" applyAlignment="1">
      <alignment horizontal="left" vertical="center" wrapText="1"/>
    </xf>
    <xf numFmtId="164" fontId="2" fillId="0" borderId="24" xfId="3" applyNumberFormat="1" applyFont="1" applyBorder="1" applyAlignment="1">
      <alignment horizontal="left" vertical="center" wrapText="1"/>
    </xf>
    <xf numFmtId="164" fontId="2" fillId="3" borderId="29" xfId="3" applyNumberFormat="1" applyFont="1" applyFill="1" applyBorder="1" applyAlignment="1">
      <alignment horizontal="left" vertical="center" wrapText="1"/>
    </xf>
    <xf numFmtId="9" fontId="2" fillId="3" borderId="19" xfId="0" applyNumberFormat="1" applyFont="1" applyFill="1" applyBorder="1" applyAlignment="1">
      <alignment horizontal="center" vertical="center"/>
    </xf>
    <xf numFmtId="9" fontId="3" fillId="3" borderId="19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2" fillId="0" borderId="19" xfId="0" applyNumberFormat="1" applyFont="1" applyBorder="1" applyAlignment="1">
      <alignment horizontal="center" vertical="center"/>
    </xf>
    <xf numFmtId="9" fontId="3" fillId="0" borderId="19" xfId="0" applyNumberFormat="1" applyFont="1" applyBorder="1" applyAlignment="1">
      <alignment horizontal="center" vertical="center"/>
    </xf>
    <xf numFmtId="164" fontId="6" fillId="0" borderId="30" xfId="3" applyNumberFormat="1" applyFont="1" applyFill="1" applyBorder="1" applyAlignment="1">
      <alignment horizontal="left" vertical="center"/>
    </xf>
    <xf numFmtId="164" fontId="7" fillId="0" borderId="31" xfId="3" applyNumberFormat="1" applyFont="1" applyBorder="1" applyAlignment="1">
      <alignment horizontal="right" vertical="center" wrapText="1"/>
    </xf>
    <xf numFmtId="165" fontId="7" fillId="0" borderId="31" xfId="0" applyNumberFormat="1" applyFont="1" applyBorder="1" applyAlignment="1">
      <alignment horizontal="right" vertical="center" wrapText="1"/>
    </xf>
    <xf numFmtId="164" fontId="7" fillId="0" borderId="31" xfId="3" applyNumberFormat="1" applyFont="1" applyBorder="1" applyAlignment="1">
      <alignment vertical="center" wrapText="1"/>
    </xf>
    <xf numFmtId="164" fontId="7" fillId="0" borderId="9" xfId="3" applyNumberFormat="1" applyFont="1" applyBorder="1" applyAlignment="1">
      <alignment vertical="center" wrapText="1"/>
    </xf>
    <xf numFmtId="164" fontId="2" fillId="0" borderId="33" xfId="3" applyNumberFormat="1" applyFont="1" applyBorder="1" applyAlignment="1">
      <alignment horizontal="left" vertical="center" wrapText="1"/>
    </xf>
    <xf numFmtId="164" fontId="2" fillId="0" borderId="34" xfId="3" applyNumberFormat="1" applyFont="1" applyBorder="1" applyAlignment="1">
      <alignment horizontal="left" vertical="center" wrapText="1"/>
    </xf>
    <xf numFmtId="164" fontId="2" fillId="3" borderId="35" xfId="3" applyNumberFormat="1" applyFont="1" applyFill="1" applyBorder="1" applyAlignment="1">
      <alignment horizontal="left" vertical="center" wrapText="1"/>
    </xf>
    <xf numFmtId="164" fontId="2" fillId="0" borderId="35" xfId="3" applyNumberFormat="1" applyFont="1" applyBorder="1" applyAlignment="1">
      <alignment horizontal="left" vertical="center" wrapText="1"/>
    </xf>
    <xf numFmtId="164" fontId="2" fillId="0" borderId="36" xfId="3" applyNumberFormat="1" applyFont="1" applyBorder="1" applyAlignment="1">
      <alignment horizontal="left" vertical="center" wrapText="1"/>
    </xf>
    <xf numFmtId="164" fontId="2" fillId="3" borderId="37" xfId="3" applyNumberFormat="1" applyFont="1" applyFill="1" applyBorder="1" applyAlignment="1">
      <alignment horizontal="left" vertical="center" wrapText="1"/>
    </xf>
    <xf numFmtId="164" fontId="2" fillId="0" borderId="37" xfId="3" applyNumberFormat="1" applyFont="1" applyBorder="1" applyAlignment="1">
      <alignment horizontal="left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164" fontId="2" fillId="3" borderId="38" xfId="3" applyNumberFormat="1" applyFont="1" applyFill="1" applyBorder="1" applyAlignment="1">
      <alignment horizontal="left" vertical="center" wrapText="1"/>
    </xf>
    <xf numFmtId="9" fontId="2" fillId="3" borderId="38" xfId="0" applyNumberFormat="1" applyFont="1" applyFill="1" applyBorder="1" applyAlignment="1">
      <alignment horizontal="center" vertical="center"/>
    </xf>
    <xf numFmtId="164" fontId="2" fillId="3" borderId="39" xfId="3" applyNumberFormat="1" applyFont="1" applyFill="1" applyBorder="1" applyAlignment="1">
      <alignment horizontal="left" vertical="center" wrapText="1"/>
    </xf>
    <xf numFmtId="164" fontId="2" fillId="3" borderId="40" xfId="3" applyNumberFormat="1" applyFont="1" applyFill="1" applyBorder="1" applyAlignment="1">
      <alignment horizontal="left" vertical="center" wrapText="1"/>
    </xf>
    <xf numFmtId="164" fontId="2" fillId="3" borderId="41" xfId="3" applyNumberFormat="1" applyFont="1" applyFill="1" applyBorder="1" applyAlignment="1">
      <alignment horizontal="left" vertical="center" wrapText="1"/>
    </xf>
    <xf numFmtId="164" fontId="7" fillId="0" borderId="30" xfId="3" applyNumberFormat="1" applyFont="1" applyBorder="1" applyAlignment="1">
      <alignment vertical="center" wrapText="1"/>
    </xf>
    <xf numFmtId="164" fontId="7" fillId="0" borderId="42" xfId="3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49" fontId="3" fillId="3" borderId="12" xfId="0" applyNumberFormat="1" applyFont="1" applyFill="1" applyBorder="1" applyAlignment="1">
      <alignment horizontal="left" vertical="center" wrapText="1"/>
    </xf>
    <xf numFmtId="44" fontId="4" fillId="0" borderId="0" xfId="0" applyNumberFormat="1" applyFont="1" applyAlignment="1">
      <alignment vertical="center"/>
    </xf>
    <xf numFmtId="164" fontId="4" fillId="0" borderId="19" xfId="3" applyNumberFormat="1" applyFont="1" applyBorder="1" applyAlignment="1">
      <alignment horizontal="left" vertical="center" wrapText="1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5" fontId="6" fillId="2" borderId="17" xfId="0" applyNumberFormat="1" applyFont="1" applyFill="1" applyBorder="1" applyAlignment="1">
      <alignment horizontal="center" vertical="center" wrapText="1"/>
    </xf>
    <xf numFmtId="165" fontId="6" fillId="2" borderId="28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 2" xfId="2" xr:uid="{00000000-0005-0000-0000-000001000000}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B13" zoomScale="80" zoomScaleNormal="80" workbookViewId="0">
      <selection activeCell="J15" sqref="J15"/>
    </sheetView>
  </sheetViews>
  <sheetFormatPr defaultColWidth="8.7265625" defaultRowHeight="13.5" x14ac:dyDescent="0.7"/>
  <cols>
    <col min="1" max="1" width="2.7265625" style="1" customWidth="1"/>
    <col min="2" max="2" width="4.40625" style="1" customWidth="1"/>
    <col min="3" max="3" width="10.40625" style="1" customWidth="1"/>
    <col min="4" max="4" width="16.86328125" style="1" customWidth="1"/>
    <col min="5" max="5" width="24.54296875" style="1" bestFit="1" customWidth="1"/>
    <col min="6" max="6" width="52.7265625" style="1" customWidth="1"/>
    <col min="7" max="7" width="17.1328125" style="1" customWidth="1"/>
    <col min="8" max="8" width="48.86328125" style="1" customWidth="1"/>
    <col min="9" max="9" width="13.1328125" style="36" customWidth="1"/>
    <col min="10" max="10" width="15" style="19" bestFit="1" customWidth="1"/>
    <col min="11" max="11" width="15.54296875" style="19" bestFit="1" customWidth="1"/>
    <col min="12" max="12" width="4.86328125" style="1" customWidth="1"/>
    <col min="13" max="13" width="14.40625" style="1" bestFit="1" customWidth="1"/>
    <col min="14" max="14" width="14.26953125" style="19" bestFit="1" customWidth="1"/>
    <col min="15" max="16" width="17.26953125" style="22" customWidth="1"/>
    <col min="17" max="21" width="18.86328125" style="22" customWidth="1"/>
    <col min="22" max="22" width="19" style="22" customWidth="1"/>
    <col min="23" max="16384" width="8.7265625" style="22"/>
  </cols>
  <sheetData>
    <row r="1" spans="1:24" ht="18" customHeight="1" x14ac:dyDescent="0.85">
      <c r="H1" s="18"/>
    </row>
    <row r="2" spans="1:24" ht="16" x14ac:dyDescent="0.8">
      <c r="B2" s="86" t="s">
        <v>10</v>
      </c>
      <c r="C2" s="86"/>
      <c r="D2" s="86"/>
      <c r="E2" s="26"/>
      <c r="F2" s="20"/>
      <c r="G2" s="20"/>
      <c r="H2" s="21"/>
    </row>
    <row r="3" spans="1:24" ht="16.75" thickBot="1" x14ac:dyDescent="0.95">
      <c r="B3" s="85" t="s">
        <v>17</v>
      </c>
      <c r="C3" s="85"/>
      <c r="D3" s="85"/>
      <c r="E3" s="85"/>
      <c r="F3" s="85"/>
      <c r="G3" s="85"/>
      <c r="H3" s="85"/>
    </row>
    <row r="4" spans="1:24" ht="18" customHeight="1" thickBot="1" x14ac:dyDescent="1">
      <c r="H4" s="18"/>
      <c r="O4" s="78" t="s">
        <v>13</v>
      </c>
      <c r="P4" s="79"/>
      <c r="Q4" s="79"/>
      <c r="R4" s="79"/>
      <c r="S4" s="79"/>
      <c r="T4" s="79"/>
      <c r="U4" s="79"/>
      <c r="V4" s="80"/>
    </row>
    <row r="5" spans="1:24" ht="33.75" customHeight="1" x14ac:dyDescent="0.7">
      <c r="B5" s="87" t="s">
        <v>6</v>
      </c>
      <c r="C5" s="93" t="s">
        <v>2</v>
      </c>
      <c r="D5" s="99" t="s">
        <v>4</v>
      </c>
      <c r="E5" s="109" t="s">
        <v>18</v>
      </c>
      <c r="F5" s="97" t="s">
        <v>0</v>
      </c>
      <c r="G5" s="105" t="s">
        <v>19</v>
      </c>
      <c r="H5" s="105" t="s">
        <v>8</v>
      </c>
      <c r="I5" s="107" t="s">
        <v>12</v>
      </c>
      <c r="J5" s="101" t="s">
        <v>3</v>
      </c>
      <c r="K5" s="103" t="s">
        <v>5</v>
      </c>
      <c r="L5" s="89" t="s">
        <v>1</v>
      </c>
      <c r="M5" s="95" t="s">
        <v>7</v>
      </c>
      <c r="N5" s="91" t="s">
        <v>9</v>
      </c>
      <c r="O5" s="81" t="s">
        <v>186</v>
      </c>
      <c r="P5" s="82"/>
      <c r="Q5" s="82"/>
      <c r="R5" s="83"/>
      <c r="S5" s="83"/>
      <c r="T5" s="83"/>
      <c r="U5" s="83"/>
      <c r="V5" s="84"/>
    </row>
    <row r="6" spans="1:24" s="23" customFormat="1" ht="40.5" customHeight="1" thickBot="1" x14ac:dyDescent="0.9">
      <c r="A6" s="2"/>
      <c r="B6" s="88"/>
      <c r="C6" s="94"/>
      <c r="D6" s="100"/>
      <c r="E6" s="110"/>
      <c r="F6" s="98"/>
      <c r="G6" s="106"/>
      <c r="H6" s="106"/>
      <c r="I6" s="108"/>
      <c r="J6" s="102"/>
      <c r="K6" s="104"/>
      <c r="L6" s="90"/>
      <c r="M6" s="96"/>
      <c r="N6" s="92"/>
      <c r="O6" s="27" t="s">
        <v>14</v>
      </c>
      <c r="P6" s="28" t="s">
        <v>15</v>
      </c>
      <c r="Q6" s="28" t="s">
        <v>16</v>
      </c>
      <c r="R6" s="63" t="s">
        <v>187</v>
      </c>
      <c r="S6" s="28" t="s">
        <v>14</v>
      </c>
      <c r="T6" s="28" t="s">
        <v>15</v>
      </c>
      <c r="U6" s="28" t="s">
        <v>16</v>
      </c>
      <c r="V6" s="29" t="s">
        <v>188</v>
      </c>
    </row>
    <row r="7" spans="1:24" s="23" customFormat="1" ht="18" customHeight="1" x14ac:dyDescent="0.75">
      <c r="A7" s="3"/>
      <c r="B7" s="9">
        <v>1</v>
      </c>
      <c r="C7" s="6">
        <v>69.38</v>
      </c>
      <c r="D7" s="31" t="s">
        <v>20</v>
      </c>
      <c r="E7" s="71" t="s">
        <v>76</v>
      </c>
      <c r="F7" s="34" t="s">
        <v>48</v>
      </c>
      <c r="G7" s="4" t="s">
        <v>104</v>
      </c>
      <c r="H7" s="4" t="s">
        <v>136</v>
      </c>
      <c r="I7" s="37" t="s">
        <v>159</v>
      </c>
      <c r="J7" s="41">
        <v>556150</v>
      </c>
      <c r="K7" s="41">
        <v>513290</v>
      </c>
      <c r="L7" s="48">
        <v>0.5</v>
      </c>
      <c r="M7" s="41">
        <v>256645</v>
      </c>
      <c r="N7" s="41">
        <v>256645</v>
      </c>
      <c r="O7" s="57">
        <v>51329</v>
      </c>
      <c r="P7" s="60">
        <v>35930.299999999996</v>
      </c>
      <c r="Q7" s="60">
        <v>15398.699999999999</v>
      </c>
      <c r="R7" s="56">
        <v>102657.99999999999</v>
      </c>
      <c r="S7" s="57">
        <v>76993.5</v>
      </c>
      <c r="T7" s="60">
        <v>53895.45</v>
      </c>
      <c r="U7" s="60">
        <v>23098.05</v>
      </c>
      <c r="V7" s="56">
        <v>153987</v>
      </c>
      <c r="X7" s="76"/>
    </row>
    <row r="8" spans="1:24" s="23" customFormat="1" ht="18" customHeight="1" x14ac:dyDescent="0.75">
      <c r="A8" s="3"/>
      <c r="B8" s="11">
        <v>2</v>
      </c>
      <c r="C8" s="12">
        <v>69.36</v>
      </c>
      <c r="D8" s="32" t="s">
        <v>21</v>
      </c>
      <c r="E8" s="72" t="s">
        <v>77</v>
      </c>
      <c r="F8" s="74" t="s">
        <v>49</v>
      </c>
      <c r="G8" s="13" t="s">
        <v>106</v>
      </c>
      <c r="H8" s="13" t="s">
        <v>137</v>
      </c>
      <c r="I8" s="30" t="s">
        <v>160</v>
      </c>
      <c r="J8" s="24">
        <v>1000000</v>
      </c>
      <c r="K8" s="24">
        <v>664471.26</v>
      </c>
      <c r="L8" s="47">
        <v>0.5</v>
      </c>
      <c r="M8" s="24">
        <v>332235.63</v>
      </c>
      <c r="N8" s="43">
        <v>332235.63</v>
      </c>
      <c r="O8" s="58">
        <v>166117.82</v>
      </c>
      <c r="P8" s="61">
        <v>116282.47</v>
      </c>
      <c r="Q8" s="61">
        <v>49835.34</v>
      </c>
      <c r="R8" s="45">
        <v>332235.63</v>
      </c>
      <c r="S8" s="61"/>
      <c r="T8" s="61"/>
      <c r="U8" s="61"/>
      <c r="V8" s="45">
        <v>0</v>
      </c>
      <c r="X8" s="76"/>
    </row>
    <row r="9" spans="1:24" s="23" customFormat="1" ht="27" x14ac:dyDescent="0.75">
      <c r="A9" s="2"/>
      <c r="B9" s="10">
        <v>3</v>
      </c>
      <c r="C9" s="6">
        <v>63.8</v>
      </c>
      <c r="D9" s="31" t="s">
        <v>22</v>
      </c>
      <c r="E9" s="71" t="s">
        <v>78</v>
      </c>
      <c r="F9" s="34" t="s">
        <v>50</v>
      </c>
      <c r="G9" s="4" t="s">
        <v>107</v>
      </c>
      <c r="H9" s="4" t="s">
        <v>138</v>
      </c>
      <c r="I9" s="38" t="s">
        <v>11</v>
      </c>
      <c r="J9" s="25">
        <v>427018</v>
      </c>
      <c r="K9" s="25">
        <v>427018</v>
      </c>
      <c r="L9" s="49">
        <v>0.5</v>
      </c>
      <c r="M9" s="25">
        <v>213509</v>
      </c>
      <c r="N9" s="44">
        <v>213509</v>
      </c>
      <c r="O9" s="59">
        <v>42701.8</v>
      </c>
      <c r="P9" s="62">
        <v>29891.26</v>
      </c>
      <c r="Q9" s="62">
        <v>12810.54</v>
      </c>
      <c r="R9" s="42">
        <v>85403.6</v>
      </c>
      <c r="S9" s="62">
        <v>64052.7</v>
      </c>
      <c r="T9" s="62">
        <v>44836.889999999992</v>
      </c>
      <c r="U9" s="62">
        <v>19215.809999999998</v>
      </c>
      <c r="V9" s="42">
        <v>128105.4</v>
      </c>
      <c r="X9" s="76"/>
    </row>
    <row r="10" spans="1:24" s="23" customFormat="1" ht="18" customHeight="1" x14ac:dyDescent="0.75">
      <c r="A10" s="2"/>
      <c r="B10" s="11">
        <v>4</v>
      </c>
      <c r="C10" s="14">
        <v>63.18</v>
      </c>
      <c r="D10" s="33" t="s">
        <v>23</v>
      </c>
      <c r="E10" s="73" t="s">
        <v>79</v>
      </c>
      <c r="F10" s="35" t="s">
        <v>51</v>
      </c>
      <c r="G10" s="15" t="s">
        <v>108</v>
      </c>
      <c r="H10" s="15" t="s">
        <v>139</v>
      </c>
      <c r="I10" s="39" t="s">
        <v>161</v>
      </c>
      <c r="J10" s="24">
        <v>433124.46</v>
      </c>
      <c r="K10" s="24">
        <v>406052.67999999993</v>
      </c>
      <c r="L10" s="46">
        <v>0.5</v>
      </c>
      <c r="M10" s="24">
        <v>203026.33999999997</v>
      </c>
      <c r="N10" s="43">
        <v>203026.33999999997</v>
      </c>
      <c r="O10" s="58">
        <v>101513.16999999998</v>
      </c>
      <c r="P10" s="61">
        <v>71059.22</v>
      </c>
      <c r="Q10" s="61">
        <v>30453.95</v>
      </c>
      <c r="R10" s="45">
        <v>203026.34</v>
      </c>
      <c r="S10" s="61"/>
      <c r="T10" s="61"/>
      <c r="U10" s="61"/>
      <c r="V10" s="45">
        <v>0</v>
      </c>
      <c r="X10" s="76"/>
    </row>
    <row r="11" spans="1:24" s="23" customFormat="1" ht="18" customHeight="1" x14ac:dyDescent="0.75">
      <c r="A11" s="2"/>
      <c r="B11" s="10">
        <v>5</v>
      </c>
      <c r="C11" s="6">
        <v>62.28</v>
      </c>
      <c r="D11" s="31" t="s">
        <v>24</v>
      </c>
      <c r="E11" s="71" t="s">
        <v>80</v>
      </c>
      <c r="F11" s="34" t="s">
        <v>52</v>
      </c>
      <c r="G11" s="4" t="s">
        <v>109</v>
      </c>
      <c r="H11" s="4" t="s">
        <v>140</v>
      </c>
      <c r="I11" s="38" t="s">
        <v>162</v>
      </c>
      <c r="J11" s="25">
        <v>996514.54</v>
      </c>
      <c r="K11" s="25">
        <v>996514.54</v>
      </c>
      <c r="L11" s="49">
        <v>0.5</v>
      </c>
      <c r="M11" s="25">
        <v>498257.27</v>
      </c>
      <c r="N11" s="44">
        <v>498257.27</v>
      </c>
      <c r="O11" s="59">
        <v>99651.45</v>
      </c>
      <c r="P11" s="62">
        <v>69756.02</v>
      </c>
      <c r="Q11" s="62">
        <v>29895.439999999999</v>
      </c>
      <c r="R11" s="42">
        <v>199302.91</v>
      </c>
      <c r="S11" s="62">
        <v>149477.18</v>
      </c>
      <c r="T11" s="62">
        <v>104634.03</v>
      </c>
      <c r="U11" s="62">
        <v>44843.15</v>
      </c>
      <c r="V11" s="42">
        <v>298954.36</v>
      </c>
      <c r="X11" s="76"/>
    </row>
    <row r="12" spans="1:24" s="23" customFormat="1" ht="18" customHeight="1" x14ac:dyDescent="0.75">
      <c r="A12" s="2"/>
      <c r="B12" s="11">
        <v>6</v>
      </c>
      <c r="C12" s="16">
        <v>61.1</v>
      </c>
      <c r="D12" s="32" t="s">
        <v>25</v>
      </c>
      <c r="E12" s="72" t="s">
        <v>81</v>
      </c>
      <c r="F12" s="74" t="s">
        <v>53</v>
      </c>
      <c r="G12" s="13" t="s">
        <v>110</v>
      </c>
      <c r="H12" s="13" t="s">
        <v>141</v>
      </c>
      <c r="I12" s="30" t="s">
        <v>163</v>
      </c>
      <c r="J12" s="24">
        <v>401270</v>
      </c>
      <c r="K12" s="24">
        <v>401270</v>
      </c>
      <c r="L12" s="46">
        <v>0.5</v>
      </c>
      <c r="M12" s="24">
        <v>200635</v>
      </c>
      <c r="N12" s="43">
        <v>200635</v>
      </c>
      <c r="O12" s="58">
        <v>40127</v>
      </c>
      <c r="P12" s="61">
        <v>28088.899999999998</v>
      </c>
      <c r="Q12" s="61">
        <v>12038.1</v>
      </c>
      <c r="R12" s="45">
        <v>80254</v>
      </c>
      <c r="S12" s="61">
        <v>60190.5</v>
      </c>
      <c r="T12" s="61">
        <v>42133.35</v>
      </c>
      <c r="U12" s="61">
        <v>18057.149999999998</v>
      </c>
      <c r="V12" s="45">
        <v>120381</v>
      </c>
      <c r="X12" s="76"/>
    </row>
    <row r="13" spans="1:24" s="23" customFormat="1" ht="25.4" customHeight="1" x14ac:dyDescent="0.75">
      <c r="A13" s="2"/>
      <c r="B13" s="10">
        <v>7</v>
      </c>
      <c r="C13" s="7">
        <v>60.47</v>
      </c>
      <c r="D13" s="31" t="s">
        <v>26</v>
      </c>
      <c r="E13" s="71" t="s">
        <v>82</v>
      </c>
      <c r="F13" s="34" t="s">
        <v>54</v>
      </c>
      <c r="G13" s="4" t="s">
        <v>111</v>
      </c>
      <c r="H13" s="4" t="s">
        <v>132</v>
      </c>
      <c r="I13" s="38" t="s">
        <v>164</v>
      </c>
      <c r="J13" s="25">
        <v>1183798.8</v>
      </c>
      <c r="K13" s="25">
        <v>975798.8</v>
      </c>
      <c r="L13" s="50">
        <v>0.5</v>
      </c>
      <c r="M13" s="25">
        <v>487899.4</v>
      </c>
      <c r="N13" s="44">
        <v>487899.4</v>
      </c>
      <c r="O13" s="59">
        <v>243949.7</v>
      </c>
      <c r="P13" s="62">
        <v>170764.79</v>
      </c>
      <c r="Q13" s="62">
        <v>73184.91</v>
      </c>
      <c r="R13" s="42">
        <v>487899.4</v>
      </c>
      <c r="S13" s="62"/>
      <c r="T13" s="62"/>
      <c r="U13" s="62"/>
      <c r="V13" s="42">
        <v>0</v>
      </c>
      <c r="X13" s="76"/>
    </row>
    <row r="14" spans="1:24" s="23" customFormat="1" ht="18" customHeight="1" x14ac:dyDescent="0.75">
      <c r="A14" s="2"/>
      <c r="B14" s="11">
        <v>8</v>
      </c>
      <c r="C14" s="16">
        <v>59.23</v>
      </c>
      <c r="D14" s="32" t="s">
        <v>27</v>
      </c>
      <c r="E14" s="72" t="s">
        <v>83</v>
      </c>
      <c r="F14" s="75" t="s">
        <v>55</v>
      </c>
      <c r="G14" s="17" t="s">
        <v>112</v>
      </c>
      <c r="H14" s="17" t="s">
        <v>133</v>
      </c>
      <c r="I14" s="30" t="s">
        <v>165</v>
      </c>
      <c r="J14" s="24">
        <v>884352.15</v>
      </c>
      <c r="K14" s="24">
        <v>883898.04999999993</v>
      </c>
      <c r="L14" s="47">
        <v>0.5</v>
      </c>
      <c r="M14" s="24">
        <v>441949.03</v>
      </c>
      <c r="N14" s="43">
        <v>441949.03</v>
      </c>
      <c r="O14" s="58">
        <v>220974.52</v>
      </c>
      <c r="P14" s="61">
        <v>154682.16</v>
      </c>
      <c r="Q14" s="61">
        <v>66292.350000000006</v>
      </c>
      <c r="R14" s="45">
        <v>441949.03</v>
      </c>
      <c r="S14" s="61"/>
      <c r="T14" s="61"/>
      <c r="U14" s="61"/>
      <c r="V14" s="45">
        <v>0</v>
      </c>
      <c r="X14" s="76"/>
    </row>
    <row r="15" spans="1:24" s="23" customFormat="1" ht="18" customHeight="1" x14ac:dyDescent="0.75">
      <c r="A15" s="2"/>
      <c r="B15" s="10">
        <v>9</v>
      </c>
      <c r="C15" s="8">
        <v>57.02</v>
      </c>
      <c r="D15" s="31" t="s">
        <v>28</v>
      </c>
      <c r="E15" s="71" t="s">
        <v>84</v>
      </c>
      <c r="F15" s="34" t="s">
        <v>56</v>
      </c>
      <c r="G15" s="5" t="s">
        <v>113</v>
      </c>
      <c r="H15" s="5" t="s">
        <v>142</v>
      </c>
      <c r="I15" s="40" t="s">
        <v>166</v>
      </c>
      <c r="J15" s="25">
        <v>635583.11</v>
      </c>
      <c r="K15" s="25">
        <v>610651.54</v>
      </c>
      <c r="L15" s="50">
        <v>0.5</v>
      </c>
      <c r="M15" s="25">
        <v>305325.77</v>
      </c>
      <c r="N15" s="44">
        <v>305325.77</v>
      </c>
      <c r="O15" s="59">
        <v>152662.89000000001</v>
      </c>
      <c r="P15" s="62">
        <v>106864.02</v>
      </c>
      <c r="Q15" s="62">
        <v>45798.86</v>
      </c>
      <c r="R15" s="42">
        <v>305325.77</v>
      </c>
      <c r="S15" s="62"/>
      <c r="T15" s="62"/>
      <c r="U15" s="62"/>
      <c r="V15" s="42">
        <v>0</v>
      </c>
      <c r="X15" s="76"/>
    </row>
    <row r="16" spans="1:24" s="23" customFormat="1" ht="18" customHeight="1" x14ac:dyDescent="0.75">
      <c r="A16" s="2"/>
      <c r="B16" s="11">
        <v>10</v>
      </c>
      <c r="C16" s="14">
        <v>54.8</v>
      </c>
      <c r="D16" s="33" t="s">
        <v>29</v>
      </c>
      <c r="E16" s="73" t="s">
        <v>85</v>
      </c>
      <c r="F16" s="35" t="s">
        <v>57</v>
      </c>
      <c r="G16" s="15" t="s">
        <v>114</v>
      </c>
      <c r="H16" s="15" t="s">
        <v>143</v>
      </c>
      <c r="I16" s="39" t="s">
        <v>167</v>
      </c>
      <c r="J16" s="24">
        <v>1043380</v>
      </c>
      <c r="K16" s="24">
        <v>951412.15999999992</v>
      </c>
      <c r="L16" s="46">
        <v>0.5</v>
      </c>
      <c r="M16" s="24">
        <v>475706.07999999996</v>
      </c>
      <c r="N16" s="43">
        <v>475706.07999999996</v>
      </c>
      <c r="O16" s="58">
        <v>237853.03999999998</v>
      </c>
      <c r="P16" s="61">
        <v>166497.13</v>
      </c>
      <c r="Q16" s="61">
        <v>71355.91</v>
      </c>
      <c r="R16" s="45">
        <v>475706.07999999996</v>
      </c>
      <c r="S16" s="61"/>
      <c r="T16" s="61"/>
      <c r="U16" s="61"/>
      <c r="V16" s="45">
        <v>0</v>
      </c>
      <c r="X16" s="76"/>
    </row>
    <row r="17" spans="1:24" s="23" customFormat="1" ht="26.45" customHeight="1" x14ac:dyDescent="0.75">
      <c r="A17" s="2"/>
      <c r="B17" s="10">
        <v>11</v>
      </c>
      <c r="C17" s="8">
        <v>54.41</v>
      </c>
      <c r="D17" s="31" t="s">
        <v>30</v>
      </c>
      <c r="E17" s="71" t="s">
        <v>86</v>
      </c>
      <c r="F17" s="34" t="s">
        <v>58</v>
      </c>
      <c r="G17" s="5" t="s">
        <v>115</v>
      </c>
      <c r="H17" s="5" t="s">
        <v>144</v>
      </c>
      <c r="I17" s="40" t="s">
        <v>168</v>
      </c>
      <c r="J17" s="25">
        <v>1108000</v>
      </c>
      <c r="K17" s="25">
        <v>1000000</v>
      </c>
      <c r="L17" s="50">
        <v>0.75</v>
      </c>
      <c r="M17" s="25">
        <v>750000</v>
      </c>
      <c r="N17" s="77">
        <v>84811.48</v>
      </c>
      <c r="O17" s="59">
        <v>16962.3</v>
      </c>
      <c r="P17" s="62">
        <v>11873.61</v>
      </c>
      <c r="Q17" s="62">
        <v>5088.6899999999996</v>
      </c>
      <c r="R17" s="42">
        <v>33924.6</v>
      </c>
      <c r="S17" s="62">
        <v>25443.439999999999</v>
      </c>
      <c r="T17" s="62">
        <v>17810.41</v>
      </c>
      <c r="U17" s="62">
        <v>7633.03</v>
      </c>
      <c r="V17" s="42">
        <v>50886.879999999997</v>
      </c>
      <c r="X17" s="76"/>
    </row>
    <row r="18" spans="1:24" s="23" customFormat="1" ht="18" customHeight="1" x14ac:dyDescent="0.75">
      <c r="A18" s="2"/>
      <c r="B18" s="11">
        <v>12</v>
      </c>
      <c r="C18" s="14">
        <v>54.25</v>
      </c>
      <c r="D18" s="33" t="s">
        <v>31</v>
      </c>
      <c r="E18" s="73" t="s">
        <v>87</v>
      </c>
      <c r="F18" s="35" t="s">
        <v>59</v>
      </c>
      <c r="G18" s="15" t="s">
        <v>116</v>
      </c>
      <c r="H18" s="15" t="s">
        <v>145</v>
      </c>
      <c r="I18" s="39" t="s">
        <v>169</v>
      </c>
      <c r="J18" s="24">
        <v>228014.62</v>
      </c>
      <c r="K18" s="24">
        <v>228014.62</v>
      </c>
      <c r="L18" s="46">
        <v>0.5</v>
      </c>
      <c r="M18" s="24">
        <v>114007.31</v>
      </c>
      <c r="N18" s="24">
        <v>0</v>
      </c>
      <c r="O18" s="58">
        <f t="shared" ref="O18:O34" si="0">N18/2</f>
        <v>0</v>
      </c>
      <c r="P18" s="61">
        <v>0</v>
      </c>
      <c r="Q18" s="61">
        <v>0</v>
      </c>
      <c r="R18" s="45">
        <f t="shared" ref="R18:R34" si="1">SUM(O18:Q18)</f>
        <v>0</v>
      </c>
      <c r="S18" s="58"/>
      <c r="T18" s="61"/>
      <c r="U18" s="61"/>
      <c r="V18" s="45">
        <f t="shared" ref="V18:V34" si="2">SUM(S18:U18)</f>
        <v>0</v>
      </c>
    </row>
    <row r="19" spans="1:24" x14ac:dyDescent="0.7">
      <c r="B19" s="10">
        <v>13</v>
      </c>
      <c r="C19" s="8">
        <v>53.74</v>
      </c>
      <c r="D19" s="31" t="s">
        <v>32</v>
      </c>
      <c r="E19" s="71" t="s">
        <v>88</v>
      </c>
      <c r="F19" s="34" t="s">
        <v>60</v>
      </c>
      <c r="G19" s="5" t="s">
        <v>117</v>
      </c>
      <c r="H19" s="5" t="s">
        <v>134</v>
      </c>
      <c r="I19" s="40" t="s">
        <v>170</v>
      </c>
      <c r="J19" s="25">
        <v>1243686.8700000001</v>
      </c>
      <c r="K19" s="25">
        <v>1000000</v>
      </c>
      <c r="L19" s="50">
        <v>0.5</v>
      </c>
      <c r="M19" s="25">
        <v>500000</v>
      </c>
      <c r="N19" s="25">
        <v>0</v>
      </c>
      <c r="O19" s="59">
        <f t="shared" si="0"/>
        <v>0</v>
      </c>
      <c r="P19" s="62">
        <v>0</v>
      </c>
      <c r="Q19" s="62">
        <v>0</v>
      </c>
      <c r="R19" s="42">
        <f t="shared" si="1"/>
        <v>0</v>
      </c>
      <c r="S19" s="59"/>
      <c r="T19" s="62"/>
      <c r="U19" s="62"/>
      <c r="V19" s="42">
        <f t="shared" si="2"/>
        <v>0</v>
      </c>
    </row>
    <row r="20" spans="1:24" x14ac:dyDescent="0.7">
      <c r="B20" s="11">
        <v>14</v>
      </c>
      <c r="C20" s="14">
        <v>53.25</v>
      </c>
      <c r="D20" s="33" t="s">
        <v>33</v>
      </c>
      <c r="E20" s="73" t="s">
        <v>89</v>
      </c>
      <c r="F20" s="35" t="s">
        <v>61</v>
      </c>
      <c r="G20" s="15" t="s">
        <v>118</v>
      </c>
      <c r="H20" s="15" t="s">
        <v>146</v>
      </c>
      <c r="I20" s="39" t="s">
        <v>171</v>
      </c>
      <c r="J20" s="24">
        <v>1073057.6399999999</v>
      </c>
      <c r="K20" s="24">
        <v>1000000</v>
      </c>
      <c r="L20" s="46">
        <v>0.5</v>
      </c>
      <c r="M20" s="24">
        <v>500000</v>
      </c>
      <c r="N20" s="24">
        <v>0</v>
      </c>
      <c r="O20" s="58">
        <f t="shared" si="0"/>
        <v>0</v>
      </c>
      <c r="P20" s="61">
        <v>0</v>
      </c>
      <c r="Q20" s="61">
        <v>0</v>
      </c>
      <c r="R20" s="45">
        <f t="shared" si="1"/>
        <v>0</v>
      </c>
      <c r="S20" s="58"/>
      <c r="T20" s="61"/>
      <c r="U20" s="61"/>
      <c r="V20" s="45">
        <f t="shared" si="2"/>
        <v>0</v>
      </c>
    </row>
    <row r="21" spans="1:24" x14ac:dyDescent="0.7">
      <c r="B21" s="10">
        <v>15</v>
      </c>
      <c r="C21" s="8">
        <v>49.89</v>
      </c>
      <c r="D21" s="31" t="s">
        <v>34</v>
      </c>
      <c r="E21" s="71" t="s">
        <v>90</v>
      </c>
      <c r="F21" s="34" t="s">
        <v>62</v>
      </c>
      <c r="G21" s="5" t="s">
        <v>119</v>
      </c>
      <c r="H21" s="5" t="s">
        <v>135</v>
      </c>
      <c r="I21" s="40" t="s">
        <v>172</v>
      </c>
      <c r="J21" s="25">
        <v>486962.73</v>
      </c>
      <c r="K21" s="25">
        <v>484462.73</v>
      </c>
      <c r="L21" s="50">
        <v>0.5</v>
      </c>
      <c r="M21" s="25">
        <v>242231.36</v>
      </c>
      <c r="N21" s="25">
        <v>0</v>
      </c>
      <c r="O21" s="59">
        <f t="shared" si="0"/>
        <v>0</v>
      </c>
      <c r="P21" s="62">
        <v>0</v>
      </c>
      <c r="Q21" s="62">
        <v>0</v>
      </c>
      <c r="R21" s="42">
        <f t="shared" si="1"/>
        <v>0</v>
      </c>
      <c r="S21" s="59"/>
      <c r="T21" s="62"/>
      <c r="U21" s="62"/>
      <c r="V21" s="42">
        <f t="shared" si="2"/>
        <v>0</v>
      </c>
    </row>
    <row r="22" spans="1:24" x14ac:dyDescent="0.7">
      <c r="B22" s="11">
        <v>16</v>
      </c>
      <c r="C22" s="14">
        <v>48.64</v>
      </c>
      <c r="D22" s="33" t="s">
        <v>35</v>
      </c>
      <c r="E22" s="73" t="s">
        <v>91</v>
      </c>
      <c r="F22" s="35" t="s">
        <v>63</v>
      </c>
      <c r="G22" s="15" t="s">
        <v>120</v>
      </c>
      <c r="H22" s="15" t="s">
        <v>147</v>
      </c>
      <c r="I22" s="39" t="s">
        <v>173</v>
      </c>
      <c r="J22" s="24">
        <v>1030997.23</v>
      </c>
      <c r="K22" s="24">
        <v>1000000</v>
      </c>
      <c r="L22" s="46">
        <v>0.5</v>
      </c>
      <c r="M22" s="24">
        <v>500000</v>
      </c>
      <c r="N22" s="24">
        <v>0</v>
      </c>
      <c r="O22" s="58">
        <f t="shared" si="0"/>
        <v>0</v>
      </c>
      <c r="P22" s="61">
        <v>0</v>
      </c>
      <c r="Q22" s="61">
        <v>0</v>
      </c>
      <c r="R22" s="45">
        <f t="shared" si="1"/>
        <v>0</v>
      </c>
      <c r="S22" s="58"/>
      <c r="T22" s="61"/>
      <c r="U22" s="61"/>
      <c r="V22" s="45">
        <f t="shared" si="2"/>
        <v>0</v>
      </c>
    </row>
    <row r="23" spans="1:24" x14ac:dyDescent="0.7">
      <c r="B23" s="10">
        <v>17</v>
      </c>
      <c r="C23" s="8">
        <v>47.97</v>
      </c>
      <c r="D23" s="31" t="s">
        <v>36</v>
      </c>
      <c r="E23" s="71" t="s">
        <v>92</v>
      </c>
      <c r="F23" s="34" t="s">
        <v>64</v>
      </c>
      <c r="G23" s="5" t="s">
        <v>121</v>
      </c>
      <c r="H23" s="5" t="s">
        <v>148</v>
      </c>
      <c r="I23" s="40" t="s">
        <v>174</v>
      </c>
      <c r="J23" s="25">
        <v>71132.5</v>
      </c>
      <c r="K23" s="25">
        <v>63147.01</v>
      </c>
      <c r="L23" s="50">
        <v>0.5</v>
      </c>
      <c r="M23" s="25">
        <v>31573.51</v>
      </c>
      <c r="N23" s="25">
        <v>0</v>
      </c>
      <c r="O23" s="59">
        <f t="shared" si="0"/>
        <v>0</v>
      </c>
      <c r="P23" s="62">
        <v>0</v>
      </c>
      <c r="Q23" s="62">
        <v>0</v>
      </c>
      <c r="R23" s="42">
        <f t="shared" si="1"/>
        <v>0</v>
      </c>
      <c r="S23" s="59"/>
      <c r="T23" s="62"/>
      <c r="U23" s="62"/>
      <c r="V23" s="42">
        <f t="shared" si="2"/>
        <v>0</v>
      </c>
    </row>
    <row r="24" spans="1:24" x14ac:dyDescent="0.7">
      <c r="B24" s="11">
        <v>18</v>
      </c>
      <c r="C24" s="14">
        <v>47.58</v>
      </c>
      <c r="D24" s="33" t="s">
        <v>37</v>
      </c>
      <c r="E24" s="73" t="s">
        <v>93</v>
      </c>
      <c r="F24" s="35" t="s">
        <v>65</v>
      </c>
      <c r="G24" s="15" t="s">
        <v>122</v>
      </c>
      <c r="H24" s="15" t="s">
        <v>149</v>
      </c>
      <c r="I24" s="39" t="s">
        <v>175</v>
      </c>
      <c r="J24" s="24">
        <v>293395.84000000003</v>
      </c>
      <c r="K24" s="24">
        <v>293389.12</v>
      </c>
      <c r="L24" s="46">
        <v>0.5</v>
      </c>
      <c r="M24" s="24">
        <v>146694.56</v>
      </c>
      <c r="N24" s="24">
        <v>0</v>
      </c>
      <c r="O24" s="58">
        <f t="shared" si="0"/>
        <v>0</v>
      </c>
      <c r="P24" s="61">
        <v>0</v>
      </c>
      <c r="Q24" s="61">
        <v>0</v>
      </c>
      <c r="R24" s="45">
        <f t="shared" si="1"/>
        <v>0</v>
      </c>
      <c r="S24" s="58"/>
      <c r="T24" s="61"/>
      <c r="U24" s="61"/>
      <c r="V24" s="45">
        <f t="shared" si="2"/>
        <v>0</v>
      </c>
    </row>
    <row r="25" spans="1:24" x14ac:dyDescent="0.7">
      <c r="B25" s="10">
        <v>19</v>
      </c>
      <c r="C25" s="8">
        <v>45.99</v>
      </c>
      <c r="D25" s="31" t="s">
        <v>38</v>
      </c>
      <c r="E25" s="71" t="s">
        <v>94</v>
      </c>
      <c r="F25" s="34" t="s">
        <v>66</v>
      </c>
      <c r="G25" s="5" t="s">
        <v>123</v>
      </c>
      <c r="H25" s="5" t="s">
        <v>150</v>
      </c>
      <c r="I25" s="40" t="s">
        <v>176</v>
      </c>
      <c r="J25" s="25">
        <v>647991.56000000006</v>
      </c>
      <c r="K25" s="25">
        <v>594727.55999999994</v>
      </c>
      <c r="L25" s="50">
        <v>0.5</v>
      </c>
      <c r="M25" s="25">
        <v>297363.77999999997</v>
      </c>
      <c r="N25" s="25">
        <v>0</v>
      </c>
      <c r="O25" s="59">
        <f t="shared" si="0"/>
        <v>0</v>
      </c>
      <c r="P25" s="62">
        <v>0</v>
      </c>
      <c r="Q25" s="62">
        <v>0</v>
      </c>
      <c r="R25" s="42">
        <f t="shared" si="1"/>
        <v>0</v>
      </c>
      <c r="S25" s="59"/>
      <c r="T25" s="62"/>
      <c r="U25" s="62"/>
      <c r="V25" s="42">
        <f t="shared" si="2"/>
        <v>0</v>
      </c>
    </row>
    <row r="26" spans="1:24" x14ac:dyDescent="0.7">
      <c r="B26" s="11">
        <v>20</v>
      </c>
      <c r="C26" s="14">
        <v>45.98</v>
      </c>
      <c r="D26" s="33" t="s">
        <v>39</v>
      </c>
      <c r="E26" s="73" t="s">
        <v>95</v>
      </c>
      <c r="F26" s="35" t="s">
        <v>67</v>
      </c>
      <c r="G26" s="15" t="s">
        <v>124</v>
      </c>
      <c r="H26" s="15" t="s">
        <v>151</v>
      </c>
      <c r="I26" s="39" t="s">
        <v>177</v>
      </c>
      <c r="J26" s="24">
        <v>32820.21</v>
      </c>
      <c r="K26" s="24">
        <v>32505.94</v>
      </c>
      <c r="L26" s="46">
        <v>0.5</v>
      </c>
      <c r="M26" s="24">
        <v>16252.97</v>
      </c>
      <c r="N26" s="24">
        <v>0</v>
      </c>
      <c r="O26" s="58">
        <f t="shared" si="0"/>
        <v>0</v>
      </c>
      <c r="P26" s="61">
        <v>0</v>
      </c>
      <c r="Q26" s="61">
        <v>0</v>
      </c>
      <c r="R26" s="45">
        <f t="shared" si="1"/>
        <v>0</v>
      </c>
      <c r="S26" s="58"/>
      <c r="T26" s="61"/>
      <c r="U26" s="61"/>
      <c r="V26" s="45">
        <f t="shared" si="2"/>
        <v>0</v>
      </c>
    </row>
    <row r="27" spans="1:24" x14ac:dyDescent="0.7">
      <c r="B27" s="10">
        <v>21</v>
      </c>
      <c r="C27" s="8">
        <v>45.71</v>
      </c>
      <c r="D27" s="31" t="s">
        <v>40</v>
      </c>
      <c r="E27" s="71" t="s">
        <v>96</v>
      </c>
      <c r="F27" s="34" t="s">
        <v>68</v>
      </c>
      <c r="G27" s="5" t="s">
        <v>105</v>
      </c>
      <c r="H27" s="5" t="s">
        <v>152</v>
      </c>
      <c r="I27" s="40" t="s">
        <v>178</v>
      </c>
      <c r="J27" s="25">
        <v>168940.24</v>
      </c>
      <c r="K27" s="25">
        <v>168540.24</v>
      </c>
      <c r="L27" s="50">
        <v>0.5</v>
      </c>
      <c r="M27" s="25">
        <v>84270.12</v>
      </c>
      <c r="N27" s="25">
        <v>0</v>
      </c>
      <c r="O27" s="59">
        <f t="shared" si="0"/>
        <v>0</v>
      </c>
      <c r="P27" s="62">
        <v>0</v>
      </c>
      <c r="Q27" s="62">
        <v>0</v>
      </c>
      <c r="R27" s="42">
        <f t="shared" si="1"/>
        <v>0</v>
      </c>
      <c r="S27" s="59"/>
      <c r="T27" s="62"/>
      <c r="U27" s="62"/>
      <c r="V27" s="42">
        <f t="shared" si="2"/>
        <v>0</v>
      </c>
    </row>
    <row r="28" spans="1:24" ht="24.95" customHeight="1" x14ac:dyDescent="0.7">
      <c r="B28" s="11">
        <v>22</v>
      </c>
      <c r="C28" s="14">
        <v>43.48</v>
      </c>
      <c r="D28" s="33" t="s">
        <v>41</v>
      </c>
      <c r="E28" s="73" t="s">
        <v>97</v>
      </c>
      <c r="F28" s="35" t="s">
        <v>69</v>
      </c>
      <c r="G28" s="15" t="s">
        <v>125</v>
      </c>
      <c r="H28" s="15" t="s">
        <v>153</v>
      </c>
      <c r="I28" s="39" t="s">
        <v>179</v>
      </c>
      <c r="J28" s="24">
        <v>298277.15000000002</v>
      </c>
      <c r="K28" s="24">
        <v>298277.15000000002</v>
      </c>
      <c r="L28" s="46">
        <v>0.75</v>
      </c>
      <c r="M28" s="24">
        <v>223707.86</v>
      </c>
      <c r="N28" s="24">
        <v>0</v>
      </c>
      <c r="O28" s="58">
        <f t="shared" si="0"/>
        <v>0</v>
      </c>
      <c r="P28" s="61">
        <v>0</v>
      </c>
      <c r="Q28" s="61">
        <v>0</v>
      </c>
      <c r="R28" s="45">
        <f t="shared" si="1"/>
        <v>0</v>
      </c>
      <c r="S28" s="58"/>
      <c r="T28" s="61"/>
      <c r="U28" s="61"/>
      <c r="V28" s="45">
        <f t="shared" si="2"/>
        <v>0</v>
      </c>
    </row>
    <row r="29" spans="1:24" x14ac:dyDescent="0.7">
      <c r="B29" s="10">
        <v>23</v>
      </c>
      <c r="C29" s="8">
        <v>42.92</v>
      </c>
      <c r="D29" s="31" t="s">
        <v>42</v>
      </c>
      <c r="E29" s="71" t="s">
        <v>98</v>
      </c>
      <c r="F29" s="34" t="s">
        <v>70</v>
      </c>
      <c r="G29" s="5" t="s">
        <v>126</v>
      </c>
      <c r="H29" s="5" t="s">
        <v>154</v>
      </c>
      <c r="I29" s="40" t="s">
        <v>180</v>
      </c>
      <c r="J29" s="25">
        <v>49996.59</v>
      </c>
      <c r="K29" s="25">
        <v>49746.59</v>
      </c>
      <c r="L29" s="50">
        <v>0.5</v>
      </c>
      <c r="M29" s="25">
        <v>24873.3</v>
      </c>
      <c r="N29" s="25">
        <v>0</v>
      </c>
      <c r="O29" s="59">
        <f t="shared" si="0"/>
        <v>0</v>
      </c>
      <c r="P29" s="62">
        <v>0</v>
      </c>
      <c r="Q29" s="62">
        <v>0</v>
      </c>
      <c r="R29" s="42">
        <f t="shared" si="1"/>
        <v>0</v>
      </c>
      <c r="S29" s="59"/>
      <c r="T29" s="62"/>
      <c r="U29" s="62"/>
      <c r="V29" s="42">
        <f t="shared" si="2"/>
        <v>0</v>
      </c>
    </row>
    <row r="30" spans="1:24" x14ac:dyDescent="0.7">
      <c r="B30" s="11">
        <v>24</v>
      </c>
      <c r="C30" s="14">
        <v>42.6</v>
      </c>
      <c r="D30" s="33" t="s">
        <v>43</v>
      </c>
      <c r="E30" s="73" t="s">
        <v>99</v>
      </c>
      <c r="F30" s="35" t="s">
        <v>71</v>
      </c>
      <c r="G30" s="15" t="s">
        <v>127</v>
      </c>
      <c r="H30" s="15" t="s">
        <v>132</v>
      </c>
      <c r="I30" s="39" t="s">
        <v>181</v>
      </c>
      <c r="J30" s="24">
        <v>378374.59</v>
      </c>
      <c r="K30" s="24">
        <v>377870.80999999994</v>
      </c>
      <c r="L30" s="46">
        <v>0.5</v>
      </c>
      <c r="M30" s="24">
        <v>188935.41</v>
      </c>
      <c r="N30" s="24">
        <v>0</v>
      </c>
      <c r="O30" s="58">
        <f t="shared" si="0"/>
        <v>0</v>
      </c>
      <c r="P30" s="61">
        <v>0</v>
      </c>
      <c r="Q30" s="61">
        <v>0</v>
      </c>
      <c r="R30" s="45">
        <f t="shared" si="1"/>
        <v>0</v>
      </c>
      <c r="S30" s="58"/>
      <c r="T30" s="61"/>
      <c r="U30" s="61"/>
      <c r="V30" s="45">
        <f t="shared" si="2"/>
        <v>0</v>
      </c>
    </row>
    <row r="31" spans="1:24" ht="27" x14ac:dyDescent="0.7">
      <c r="B31" s="10">
        <v>25</v>
      </c>
      <c r="C31" s="8">
        <v>41.28</v>
      </c>
      <c r="D31" s="31" t="s">
        <v>44</v>
      </c>
      <c r="E31" s="71" t="s">
        <v>100</v>
      </c>
      <c r="F31" s="34" t="s">
        <v>72</v>
      </c>
      <c r="G31" s="5" t="s">
        <v>128</v>
      </c>
      <c r="H31" s="5" t="s">
        <v>155</v>
      </c>
      <c r="I31" s="40" t="s">
        <v>182</v>
      </c>
      <c r="J31" s="25">
        <v>88801.8</v>
      </c>
      <c r="K31" s="25">
        <v>88596.3</v>
      </c>
      <c r="L31" s="50">
        <v>0.5</v>
      </c>
      <c r="M31" s="25">
        <v>44298.15</v>
      </c>
      <c r="N31" s="25">
        <v>0</v>
      </c>
      <c r="O31" s="59">
        <f t="shared" si="0"/>
        <v>0</v>
      </c>
      <c r="P31" s="62">
        <v>0</v>
      </c>
      <c r="Q31" s="62">
        <v>0</v>
      </c>
      <c r="R31" s="42">
        <f t="shared" si="1"/>
        <v>0</v>
      </c>
      <c r="S31" s="59"/>
      <c r="T31" s="62"/>
      <c r="U31" s="62"/>
      <c r="V31" s="42">
        <f t="shared" si="2"/>
        <v>0</v>
      </c>
    </row>
    <row r="32" spans="1:24" x14ac:dyDescent="0.7">
      <c r="B32" s="11">
        <v>26</v>
      </c>
      <c r="C32" s="14">
        <v>40.880000000000003</v>
      </c>
      <c r="D32" s="33" t="s">
        <v>45</v>
      </c>
      <c r="E32" s="73" t="s">
        <v>101</v>
      </c>
      <c r="F32" s="35" t="s">
        <v>73</v>
      </c>
      <c r="G32" s="15" t="s">
        <v>129</v>
      </c>
      <c r="H32" s="15" t="s">
        <v>156</v>
      </c>
      <c r="I32" s="39" t="s">
        <v>183</v>
      </c>
      <c r="J32" s="24">
        <v>41000</v>
      </c>
      <c r="K32" s="24">
        <v>41000</v>
      </c>
      <c r="L32" s="46">
        <v>0.5</v>
      </c>
      <c r="M32" s="24">
        <v>20500</v>
      </c>
      <c r="N32" s="24">
        <v>0</v>
      </c>
      <c r="O32" s="58">
        <f t="shared" si="0"/>
        <v>0</v>
      </c>
      <c r="P32" s="61">
        <v>0</v>
      </c>
      <c r="Q32" s="61">
        <v>0</v>
      </c>
      <c r="R32" s="45">
        <f t="shared" si="1"/>
        <v>0</v>
      </c>
      <c r="S32" s="58"/>
      <c r="T32" s="61"/>
      <c r="U32" s="61"/>
      <c r="V32" s="45">
        <f t="shared" si="2"/>
        <v>0</v>
      </c>
    </row>
    <row r="33" spans="2:22" x14ac:dyDescent="0.7">
      <c r="B33" s="10">
        <v>27</v>
      </c>
      <c r="C33" s="8">
        <v>40.869999999999997</v>
      </c>
      <c r="D33" s="31" t="s">
        <v>46</v>
      </c>
      <c r="E33" s="71" t="s">
        <v>102</v>
      </c>
      <c r="F33" s="34" t="s">
        <v>74</v>
      </c>
      <c r="G33" s="5" t="s">
        <v>130</v>
      </c>
      <c r="H33" s="5" t="s">
        <v>157</v>
      </c>
      <c r="I33" s="40" t="s">
        <v>184</v>
      </c>
      <c r="J33" s="25">
        <v>37199.25</v>
      </c>
      <c r="K33" s="25">
        <v>37199.25</v>
      </c>
      <c r="L33" s="50">
        <v>0.5</v>
      </c>
      <c r="M33" s="25">
        <v>18599.62</v>
      </c>
      <c r="N33" s="25">
        <v>0</v>
      </c>
      <c r="O33" s="59">
        <f t="shared" si="0"/>
        <v>0</v>
      </c>
      <c r="P33" s="62">
        <v>0</v>
      </c>
      <c r="Q33" s="62">
        <v>0</v>
      </c>
      <c r="R33" s="42">
        <f t="shared" si="1"/>
        <v>0</v>
      </c>
      <c r="S33" s="59"/>
      <c r="T33" s="62"/>
      <c r="U33" s="62"/>
      <c r="V33" s="42">
        <f t="shared" si="2"/>
        <v>0</v>
      </c>
    </row>
    <row r="34" spans="2:22" ht="14.25" thickBot="1" x14ac:dyDescent="0.85">
      <c r="B34" s="11">
        <v>28</v>
      </c>
      <c r="C34" s="14">
        <v>40.85</v>
      </c>
      <c r="D34" s="33" t="s">
        <v>47</v>
      </c>
      <c r="E34" s="73" t="s">
        <v>103</v>
      </c>
      <c r="F34" s="35" t="s">
        <v>75</v>
      </c>
      <c r="G34" s="15" t="s">
        <v>131</v>
      </c>
      <c r="H34" s="15" t="s">
        <v>158</v>
      </c>
      <c r="I34" s="39" t="s">
        <v>185</v>
      </c>
      <c r="J34" s="64">
        <v>33864.370000000003</v>
      </c>
      <c r="K34" s="64">
        <v>33846.370000000003</v>
      </c>
      <c r="L34" s="65">
        <v>0.5</v>
      </c>
      <c r="M34" s="64">
        <v>16923.189999999999</v>
      </c>
      <c r="N34" s="64">
        <v>0</v>
      </c>
      <c r="O34" s="66">
        <f t="shared" si="0"/>
        <v>0</v>
      </c>
      <c r="P34" s="67">
        <v>0</v>
      </c>
      <c r="Q34" s="67">
        <v>0</v>
      </c>
      <c r="R34" s="68">
        <f t="shared" si="1"/>
        <v>0</v>
      </c>
      <c r="S34" s="66"/>
      <c r="T34" s="67"/>
      <c r="U34" s="67"/>
      <c r="V34" s="68">
        <f t="shared" si="2"/>
        <v>0</v>
      </c>
    </row>
    <row r="35" spans="2:22" ht="19.5" customHeight="1" thickBot="1" x14ac:dyDescent="0.85">
      <c r="J35" s="51">
        <f>SUM(J7:J34)</f>
        <v>14873704.250000004</v>
      </c>
      <c r="K35" s="52">
        <f>SUM(K7:K34)</f>
        <v>13621700.720000001</v>
      </c>
      <c r="L35" s="53"/>
      <c r="M35" s="54">
        <f>SUM(M7:M34)</f>
        <v>7135419.6600000011</v>
      </c>
      <c r="N35" s="55">
        <f>SUM(N7:N34)</f>
        <v>3500000</v>
      </c>
      <c r="O35" s="69">
        <f>SUM(O7:O34)</f>
        <v>1373842.6900000002</v>
      </c>
      <c r="P35" s="70">
        <f>SUM(P7:P34)</f>
        <v>961689.88000000012</v>
      </c>
      <c r="Q35" s="70">
        <f>SUM(Q7:Q34)</f>
        <v>412152.79</v>
      </c>
      <c r="R35" s="55">
        <f t="shared" ref="R35:V35" si="3">SUM(R7:R34)</f>
        <v>2747685.36</v>
      </c>
      <c r="S35" s="69">
        <f t="shared" si="3"/>
        <v>376157.32</v>
      </c>
      <c r="T35" s="70">
        <f t="shared" si="3"/>
        <v>263310.13</v>
      </c>
      <c r="U35" s="70">
        <f t="shared" si="3"/>
        <v>112847.19</v>
      </c>
      <c r="V35" s="55">
        <f t="shared" si="3"/>
        <v>752314.64</v>
      </c>
    </row>
  </sheetData>
  <mergeCells count="17">
    <mergeCell ref="G5:G6"/>
    <mergeCell ref="O4:V4"/>
    <mergeCell ref="O5:V5"/>
    <mergeCell ref="B3:H3"/>
    <mergeCell ref="B2:D2"/>
    <mergeCell ref="B5:B6"/>
    <mergeCell ref="L5:L6"/>
    <mergeCell ref="N5:N6"/>
    <mergeCell ref="C5:C6"/>
    <mergeCell ref="M5:M6"/>
    <mergeCell ref="F5:F6"/>
    <mergeCell ref="D5:D6"/>
    <mergeCell ref="J5:J6"/>
    <mergeCell ref="K5:K6"/>
    <mergeCell ref="H5:H6"/>
    <mergeCell ref="I5:I6"/>
    <mergeCell ref="E5:E6"/>
  </mergeCells>
  <phoneticPr fontId="13" type="noConversion"/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Michele Rasetti</cp:lastModifiedBy>
  <cp:lastPrinted>2019-07-31T10:38:37Z</cp:lastPrinted>
  <dcterms:created xsi:type="dcterms:W3CDTF">2016-12-07T12:57:04Z</dcterms:created>
  <dcterms:modified xsi:type="dcterms:W3CDTF">2025-07-31T11:50:22Z</dcterms:modified>
</cp:coreProperties>
</file>